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65" activeTab="4"/>
  </bookViews>
  <sheets>
    <sheet name="SBF-HEMŞİRELİK YU" sheetId="1" r:id="rId1"/>
    <sheet name="TIP-BİYOİSTATİSTİK" sheetId="2" r:id="rId2"/>
    <sheet name="TIP-TIBBİ BİYOLOJİ" sheetId="3" r:id="rId3"/>
    <sheet name="VET-ANATOMİ YU" sheetId="4" r:id="rId4"/>
    <sheet name="VET-ANATOMİ" sheetId="5" r:id="rId5"/>
    <sheet name="SBF-HEMŞİRELİK" sheetId="6" r:id="rId6"/>
    <sheet name="VET-PARAZİTOLOJİ" sheetId="7" r:id="rId7"/>
    <sheet name="Sayfa1" sheetId="8" r:id="rId8"/>
  </sheets>
  <definedNames>
    <definedName name="_xlnm.Print_Area" localSheetId="5">'SBF-HEMŞİRELİK'!$A$1:$K$27</definedName>
    <definedName name="_xlnm.Print_Area" localSheetId="0">'SBF-HEMŞİRELİK YU'!$A$1:$K$13</definedName>
    <definedName name="_xlnm.Print_Area" localSheetId="1">'TIP-BİYOİSTATİSTİK'!$A$1:$K$13</definedName>
    <definedName name="_xlnm.Print_Area" localSheetId="2">'TIP-TIBBİ BİYOLOJİ'!$A$1:$K$16</definedName>
    <definedName name="_xlnm.Print_Area" localSheetId="4">'VET-ANATOMİ'!$A$1:$K$14</definedName>
    <definedName name="_xlnm.Print_Area" localSheetId="3">'VET-ANATOMİ YU'!$A$1:$K$10</definedName>
    <definedName name="_xlnm.Print_Area" localSheetId="6">'VET-PARAZİTOLOJİ'!$A$1:$K$11</definedName>
  </definedNames>
  <calcPr fullCalcOnLoad="1"/>
</workbook>
</file>

<file path=xl/sharedStrings.xml><?xml version="1.0" encoding="utf-8"?>
<sst xmlns="http://schemas.openxmlformats.org/spreadsheetml/2006/main" count="235" uniqueCount="69">
  <si>
    <t>ADI SOYADI</t>
  </si>
  <si>
    <t>PUAN</t>
  </si>
  <si>
    <t>GANO</t>
  </si>
  <si>
    <t>PUANI</t>
  </si>
  <si>
    <t>KARŞILIK</t>
  </si>
  <si>
    <t>SIRA NO</t>
  </si>
  <si>
    <t>BAŞARI 
DURUMU</t>
  </si>
  <si>
    <t xml:space="preserve">ANABİLİM DALI                 </t>
  </si>
  <si>
    <t>Kontenjan</t>
  </si>
  <si>
    <t>MÜLAKAT SONUCU</t>
  </si>
  <si>
    <t>MEZUNİYET NOT ORTALAMASI</t>
  </si>
  <si>
    <t>GENEL BAŞARI NOTU</t>
  </si>
  <si>
    <t>ALES PUANI  (SAY)</t>
  </si>
  <si>
    <t xml:space="preserve">PROGRAMI </t>
  </si>
  <si>
    <t>Tıp - Biyoistatistik</t>
  </si>
  <si>
    <t>Veteriner - Parazitoloji</t>
  </si>
  <si>
    <r>
      <t xml:space="preserve">NOT: </t>
    </r>
    <r>
      <rPr>
        <sz val="10"/>
        <rFont val="Arial"/>
        <family val="2"/>
      </rPr>
      <t xml:space="preserve">- Genel Başarı Notu 65'in altında olanlar başarısız sayılır. 
         - Yabancı Dil Puanının Genel Başarı Notuna katkısı yoktur.   
         - Mezuniyet Not Ortalaması (GANO) karşılığı, YÖK'ün belirlemiş olduğu 100'lük sistem not karşılığı tablosuna göre düzenlenmiştir.        </t>
    </r>
  </si>
  <si>
    <t>Yüksek Lisans</t>
  </si>
  <si>
    <t>Tıp - Tıbbi Biyoloji</t>
  </si>
  <si>
    <t xml:space="preserve">1.Üye                                       2.Üye                                       3.Üye                                       4.Üye                                       5.Üye     
            …………………………...........      …………………………….......     ……………………………....       ……………………………........   ……………………………..........     </t>
  </si>
  <si>
    <t>Mülakat Kontenjanı</t>
  </si>
  <si>
    <t>İbrahim ŞAHİN</t>
  </si>
  <si>
    <t>U.Ü.SAĞLIK BİLİMLERİ ENSTİTÜSÜ
2017 - 2018 EĞİTİM-ÖĞRETİM YILI GÜZ YARIYILI
LİSANSÜSTÜ EĞİTİM BAŞVURU LİSTESİ VE MÜLAKAT DEĞERLENDİRMESİ</t>
  </si>
  <si>
    <t xml:space="preserve">1.Üye                                       2.Üye                                       3.Üye                                       4.Üye                                       5.Üye     
          </t>
  </si>
  <si>
    <t>Zeynep YAŞAR</t>
  </si>
  <si>
    <t>Mümin TAŞKIN</t>
  </si>
  <si>
    <t>GİRMEDİ</t>
  </si>
  <si>
    <t>Mustafa LERMİ</t>
  </si>
  <si>
    <t>BAŞARILI</t>
  </si>
  <si>
    <t>ŞİFA ÖZTÜRK</t>
  </si>
  <si>
    <t>GAMZE ATA</t>
  </si>
  <si>
    <t>MERVE MALKOÇ</t>
  </si>
  <si>
    <t>ZHALA HUSEYNOVA</t>
  </si>
  <si>
    <t>MASMA SHAHBAZOVA</t>
  </si>
  <si>
    <t>ECEM EFENDİ</t>
  </si>
  <si>
    <t>DİLARA KAMER ÇOLAK</t>
  </si>
  <si>
    <t>BAŞARISIZ</t>
  </si>
  <si>
    <t>ALİ EŞREF</t>
  </si>
  <si>
    <t>GİZEM DUYĞUN</t>
  </si>
  <si>
    <t>TUĞBA KOPMAZ</t>
  </si>
  <si>
    <t>MUHAMMED VEDAT DUSAK</t>
  </si>
  <si>
    <t>FİRDEVS KARA</t>
  </si>
  <si>
    <t>JENNET SOPYYEVA</t>
  </si>
  <si>
    <t>Veteriner -Anatomi</t>
  </si>
  <si>
    <t>U.Ü.SAĞLIK BİLİMLERİ ENSTİTÜSÜ
2017 - 2017 EĞİTİM-ÖĞRETİM YILI GÜZ YARIYILI
LİSANSÜSTÜ EĞİTİM BAŞVURU LİSTESİ VE MÜLAKAT DEĞERLENDİRMESİ</t>
  </si>
  <si>
    <t>Nurgül ÇİMENLİKAYA</t>
  </si>
  <si>
    <t xml:space="preserve">BAŞARILI 
</t>
  </si>
  <si>
    <t>SBF-HEMŞİRELİK</t>
  </si>
  <si>
    <t>ESMA GÖNÜL</t>
  </si>
  <si>
    <t>MUSTAFA SABRİ KOVANCI</t>
  </si>
  <si>
    <t>ŞENİZ BAŞARAN</t>
  </si>
  <si>
    <t>BURCU TÜRKOĞLU</t>
  </si>
  <si>
    <t>BİLGE DİNÇ</t>
  </si>
  <si>
    <t>DİLEK DOĞAN</t>
  </si>
  <si>
    <t>SÜMEYRA DEMİRELİ</t>
  </si>
  <si>
    <t>SEREN ERKEN</t>
  </si>
  <si>
    <t>MELTEM ESKİCİOĞLU</t>
  </si>
  <si>
    <t>RABİA GÜLNUR YILMAZER</t>
  </si>
  <si>
    <t>SARA KOÇAK</t>
  </si>
  <si>
    <t>ŞEYMANUR ÇELİK</t>
  </si>
  <si>
    <t>HASRET CEBELİ</t>
  </si>
  <si>
    <t>HAVVA KARAYEL</t>
  </si>
  <si>
    <t>FATMA ALTIN</t>
  </si>
  <si>
    <t>AYŞENUR AKKAYA</t>
  </si>
  <si>
    <t>MURAT HAMAMCI</t>
  </si>
  <si>
    <t>BEYZANUR KAHRAMAN</t>
  </si>
  <si>
    <t>RAHMAH RAHMAH</t>
  </si>
  <si>
    <t>FERİDE HAYDAR</t>
  </si>
  <si>
    <t>YEDEK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</si>
</sst>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0.00000"/>
    <numFmt numFmtId="177" formatCode="00000"/>
    <numFmt numFmtId="178" formatCode="[$-41F]dd\ mmmm\ yyyy\ dddd"/>
  </numFmts>
  <fonts count="47">
    <font>
      <sz val="10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Tu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44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9" fontId="4" fillId="7" borderId="1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176" fontId="1" fillId="32" borderId="11" xfId="0" applyNumberFormat="1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176" fontId="1" fillId="33" borderId="15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176" fontId="1" fillId="33" borderId="1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176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4" borderId="0" xfId="0" applyNumberFormat="1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9" fontId="0" fillId="12" borderId="0" xfId="0" applyNumberFormat="1" applyFill="1" applyAlignment="1">
      <alignment/>
    </xf>
    <xf numFmtId="176" fontId="1" fillId="12" borderId="11" xfId="0" applyNumberFormat="1" applyFont="1" applyFill="1" applyBorder="1" applyAlignment="1">
      <alignment horizontal="center" vertical="center"/>
    </xf>
    <xf numFmtId="2" fontId="1" fillId="12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left" vertical="center"/>
    </xf>
    <xf numFmtId="0" fontId="0" fillId="12" borderId="12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left" vertical="center"/>
    </xf>
    <xf numFmtId="0" fontId="6" fillId="7" borderId="19" xfId="0" applyFont="1" applyFill="1" applyBorder="1" applyAlignment="1">
      <alignment horizontal="left" vertical="center"/>
    </xf>
    <xf numFmtId="0" fontId="44" fillId="7" borderId="10" xfId="0" applyFont="1" applyFill="1" applyBorder="1" applyAlignment="1">
      <alignment horizontal="left" vertical="center"/>
    </xf>
    <xf numFmtId="0" fontId="6" fillId="7" borderId="2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44" fillId="7" borderId="20" xfId="0" applyFont="1" applyFill="1" applyBorder="1" applyAlignment="1">
      <alignment horizontal="left" vertical="center"/>
    </xf>
    <xf numFmtId="0" fontId="44" fillId="7" borderId="17" xfId="0" applyFont="1" applyFill="1" applyBorder="1" applyAlignment="1">
      <alignment horizontal="left" vertical="center"/>
    </xf>
    <xf numFmtId="0" fontId="44" fillId="7" borderId="21" xfId="0" applyFont="1" applyFill="1" applyBorder="1" applyAlignment="1">
      <alignment horizontal="left" vertical="center"/>
    </xf>
    <xf numFmtId="0" fontId="44" fillId="7" borderId="22" xfId="0" applyFont="1" applyFill="1" applyBorder="1" applyAlignment="1">
      <alignment horizontal="left" vertical="center"/>
    </xf>
    <xf numFmtId="0" fontId="44" fillId="7" borderId="24" xfId="0" applyFont="1" applyFill="1" applyBorder="1" applyAlignment="1">
      <alignment horizontal="left" vertical="center"/>
    </xf>
    <xf numFmtId="0" fontId="44" fillId="7" borderId="23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46" fillId="7" borderId="18" xfId="0" applyFont="1" applyFill="1" applyBorder="1" applyAlignment="1">
      <alignment horizontal="center" vertical="center" wrapText="1"/>
    </xf>
    <xf numFmtId="0" fontId="46" fillId="7" borderId="19" xfId="0" applyFont="1" applyFill="1" applyBorder="1" applyAlignment="1">
      <alignment horizontal="center" vertical="center" wrapText="1"/>
    </xf>
    <xf numFmtId="0" fontId="46" fillId="7" borderId="27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left" vertical="center"/>
    </xf>
    <xf numFmtId="0" fontId="44" fillId="7" borderId="18" xfId="0" applyFont="1" applyFill="1" applyBorder="1" applyAlignment="1">
      <alignment horizontal="left" vertical="center"/>
    </xf>
    <xf numFmtId="0" fontId="44" fillId="7" borderId="19" xfId="0" applyFont="1" applyFill="1" applyBorder="1" applyAlignment="1">
      <alignment horizontal="left" vertical="center"/>
    </xf>
    <xf numFmtId="0" fontId="44" fillId="7" borderId="27" xfId="0" applyFont="1" applyFill="1" applyBorder="1" applyAlignment="1">
      <alignment horizontal="left" vertical="center"/>
    </xf>
    <xf numFmtId="0" fontId="3" fillId="7" borderId="28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3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.125" style="1" customWidth="1"/>
    <col min="2" max="2" width="29.00390625" style="2" customWidth="1"/>
    <col min="3" max="9" width="9.75390625" style="1" customWidth="1"/>
    <col min="10" max="10" width="14.375" style="1" customWidth="1"/>
    <col min="11" max="11" width="11.25390625" style="1" customWidth="1"/>
    <col min="12" max="13" width="26.00390625" style="1" customWidth="1"/>
    <col min="14" max="16384" width="9.125" style="1" customWidth="1"/>
  </cols>
  <sheetData>
    <row r="1" spans="1:11" ht="50.25" customHeight="1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0.25" customHeight="1">
      <c r="A2" s="76" t="s">
        <v>7</v>
      </c>
      <c r="B2" s="77"/>
      <c r="C2" s="78" t="s">
        <v>47</v>
      </c>
      <c r="D2" s="78"/>
      <c r="E2" s="78"/>
      <c r="F2" s="78"/>
      <c r="G2" s="78"/>
      <c r="H2" s="78"/>
      <c r="I2" s="78"/>
      <c r="J2" s="78"/>
      <c r="K2" s="78"/>
    </row>
    <row r="3" spans="1:11" ht="20.25" customHeight="1">
      <c r="A3" s="79" t="s">
        <v>13</v>
      </c>
      <c r="B3" s="80"/>
      <c r="C3" s="83" t="s">
        <v>17</v>
      </c>
      <c r="D3" s="84"/>
      <c r="E3" s="84"/>
      <c r="F3" s="84"/>
      <c r="G3" s="84"/>
      <c r="H3" s="84"/>
      <c r="I3" s="85"/>
      <c r="J3" s="4" t="s">
        <v>8</v>
      </c>
      <c r="K3" s="4">
        <v>1</v>
      </c>
    </row>
    <row r="4" spans="1:11" ht="20.25" customHeight="1">
      <c r="A4" s="81"/>
      <c r="B4" s="82"/>
      <c r="C4" s="86"/>
      <c r="D4" s="87"/>
      <c r="E4" s="87"/>
      <c r="F4" s="87"/>
      <c r="G4" s="87"/>
      <c r="H4" s="87"/>
      <c r="I4" s="88"/>
      <c r="J4" s="32" t="s">
        <v>20</v>
      </c>
      <c r="K4" s="4">
        <v>2</v>
      </c>
    </row>
    <row r="5" spans="1:11" ht="20.25" customHeight="1">
      <c r="A5" s="89" t="s">
        <v>5</v>
      </c>
      <c r="B5" s="91" t="s">
        <v>0</v>
      </c>
      <c r="C5" s="89" t="s">
        <v>12</v>
      </c>
      <c r="D5" s="89"/>
      <c r="E5" s="92" t="s">
        <v>10</v>
      </c>
      <c r="F5" s="93"/>
      <c r="G5" s="94"/>
      <c r="H5" s="95" t="s">
        <v>9</v>
      </c>
      <c r="I5" s="96"/>
      <c r="J5" s="89" t="s">
        <v>11</v>
      </c>
      <c r="K5" s="97" t="s">
        <v>6</v>
      </c>
    </row>
    <row r="6" spans="1:11" ht="20.25" customHeight="1">
      <c r="A6" s="90"/>
      <c r="B6" s="89"/>
      <c r="C6" s="31" t="s">
        <v>1</v>
      </c>
      <c r="D6" s="6">
        <v>0.5</v>
      </c>
      <c r="E6" s="6" t="s">
        <v>2</v>
      </c>
      <c r="F6" s="6" t="s">
        <v>4</v>
      </c>
      <c r="G6" s="6">
        <v>0.5</v>
      </c>
      <c r="H6" s="7" t="s">
        <v>3</v>
      </c>
      <c r="I6" s="8">
        <v>0.5</v>
      </c>
      <c r="J6" s="90"/>
      <c r="K6" s="98"/>
    </row>
    <row r="7" spans="1:11" ht="18" customHeight="1">
      <c r="A7" s="17">
        <v>1</v>
      </c>
      <c r="B7" s="18" t="s">
        <v>67</v>
      </c>
      <c r="C7" s="19">
        <v>0</v>
      </c>
      <c r="D7" s="19">
        <f>C7*0.5</f>
        <v>0</v>
      </c>
      <c r="E7" s="20">
        <v>2.95</v>
      </c>
      <c r="F7" s="20">
        <v>75.5</v>
      </c>
      <c r="G7" s="20">
        <f>F7*0.5</f>
        <v>37.75</v>
      </c>
      <c r="H7" s="21">
        <v>70</v>
      </c>
      <c r="I7" s="21">
        <f>H7*0.5</f>
        <v>35</v>
      </c>
      <c r="J7" s="19">
        <f>SUM(D7,G7,I7)</f>
        <v>72.75</v>
      </c>
      <c r="K7" s="41" t="s">
        <v>28</v>
      </c>
    </row>
    <row r="8" spans="1:11" ht="18" customHeight="1">
      <c r="A8" s="54">
        <v>2</v>
      </c>
      <c r="B8" s="55" t="s">
        <v>66</v>
      </c>
      <c r="C8" s="56">
        <v>0</v>
      </c>
      <c r="D8" s="56">
        <f>C8*0.5</f>
        <v>0</v>
      </c>
      <c r="E8" s="57">
        <v>3.42</v>
      </c>
      <c r="F8" s="57">
        <v>86.46</v>
      </c>
      <c r="G8" s="58">
        <f>F8*0.5</f>
        <v>43.23</v>
      </c>
      <c r="H8" s="59" t="s">
        <v>26</v>
      </c>
      <c r="I8" s="60" t="e">
        <f>H8*0.5</f>
        <v>#VALUE!</v>
      </c>
      <c r="J8" s="56" t="e">
        <f>SUM(D8,G8,I8)</f>
        <v>#VALUE!</v>
      </c>
      <c r="K8" s="61" t="s">
        <v>36</v>
      </c>
    </row>
    <row r="9" spans="1:11" ht="18" customHeight="1">
      <c r="A9" s="54"/>
      <c r="B9" s="55"/>
      <c r="C9" s="56"/>
      <c r="D9" s="56"/>
      <c r="E9" s="57"/>
      <c r="F9" s="57"/>
      <c r="G9" s="57"/>
      <c r="H9" s="59"/>
      <c r="I9" s="59"/>
      <c r="J9" s="56"/>
      <c r="K9" s="62"/>
    </row>
    <row r="10" spans="1:11" ht="18" customHeight="1">
      <c r="A10" s="54"/>
      <c r="B10" s="55"/>
      <c r="C10" s="56"/>
      <c r="D10" s="56"/>
      <c r="E10" s="57"/>
      <c r="F10" s="57"/>
      <c r="G10" s="57"/>
      <c r="H10" s="59"/>
      <c r="I10" s="59"/>
      <c r="J10" s="56"/>
      <c r="K10" s="62"/>
    </row>
    <row r="11" spans="1:11" ht="50.25" customHeight="1">
      <c r="A11" s="71" t="s">
        <v>16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1.75" customHeight="1">
      <c r="A12" s="72">
        <v>42928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2" s="30" customFormat="1" ht="57" customHeight="1">
      <c r="A13" s="74" t="s">
        <v>23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3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15">
    <mergeCell ref="C5:D5"/>
    <mergeCell ref="E5:G5"/>
    <mergeCell ref="H5:I5"/>
    <mergeCell ref="J5:J6"/>
    <mergeCell ref="K5:K6"/>
    <mergeCell ref="A11:K11"/>
    <mergeCell ref="A12:K12"/>
    <mergeCell ref="A13:K13"/>
    <mergeCell ref="A1:K1"/>
    <mergeCell ref="A2:B2"/>
    <mergeCell ref="C2:K2"/>
    <mergeCell ref="A3:B4"/>
    <mergeCell ref="C3:I4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3"/>
  <sheetViews>
    <sheetView zoomScalePageLayoutView="0" workbookViewId="0" topLeftCell="A1">
      <selection activeCell="A11" sqref="A11:K11"/>
    </sheetView>
  </sheetViews>
  <sheetFormatPr defaultColWidth="9.00390625" defaultRowHeight="12.75"/>
  <cols>
    <col min="1" max="1" width="5.125" style="1" customWidth="1"/>
    <col min="2" max="2" width="29.00390625" style="2" customWidth="1"/>
    <col min="3" max="9" width="9.75390625" style="1" customWidth="1"/>
    <col min="10" max="10" width="14.375" style="1" customWidth="1"/>
    <col min="11" max="11" width="11.25390625" style="1" customWidth="1"/>
    <col min="12" max="13" width="26.00390625" style="1" customWidth="1"/>
    <col min="14" max="16384" width="9.125" style="1" customWidth="1"/>
  </cols>
  <sheetData>
    <row r="1" spans="1:11" ht="50.25" customHeight="1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0.25" customHeight="1">
      <c r="A2" s="76" t="s">
        <v>7</v>
      </c>
      <c r="B2" s="77"/>
      <c r="C2" s="78" t="s">
        <v>14</v>
      </c>
      <c r="D2" s="78"/>
      <c r="E2" s="78"/>
      <c r="F2" s="78"/>
      <c r="G2" s="78"/>
      <c r="H2" s="78"/>
      <c r="I2" s="78"/>
      <c r="J2" s="78"/>
      <c r="K2" s="78"/>
    </row>
    <row r="3" spans="1:11" ht="20.25" customHeight="1">
      <c r="A3" s="79" t="s">
        <v>13</v>
      </c>
      <c r="B3" s="80"/>
      <c r="C3" s="83" t="s">
        <v>17</v>
      </c>
      <c r="D3" s="84"/>
      <c r="E3" s="84"/>
      <c r="F3" s="84"/>
      <c r="G3" s="84"/>
      <c r="H3" s="84"/>
      <c r="I3" s="85"/>
      <c r="J3" s="4" t="s">
        <v>8</v>
      </c>
      <c r="K3" s="4">
        <v>4</v>
      </c>
    </row>
    <row r="4" spans="1:11" ht="20.25" customHeight="1">
      <c r="A4" s="81"/>
      <c r="B4" s="82"/>
      <c r="C4" s="86"/>
      <c r="D4" s="87"/>
      <c r="E4" s="87"/>
      <c r="F4" s="87"/>
      <c r="G4" s="87"/>
      <c r="H4" s="87"/>
      <c r="I4" s="88"/>
      <c r="J4" s="32" t="s">
        <v>20</v>
      </c>
      <c r="K4" s="4">
        <v>8</v>
      </c>
    </row>
    <row r="5" spans="1:11" ht="20.25" customHeight="1">
      <c r="A5" s="89" t="s">
        <v>5</v>
      </c>
      <c r="B5" s="91" t="s">
        <v>0</v>
      </c>
      <c r="C5" s="89" t="s">
        <v>12</v>
      </c>
      <c r="D5" s="89"/>
      <c r="E5" s="92" t="s">
        <v>10</v>
      </c>
      <c r="F5" s="93"/>
      <c r="G5" s="94"/>
      <c r="H5" s="95" t="s">
        <v>9</v>
      </c>
      <c r="I5" s="96"/>
      <c r="J5" s="89" t="s">
        <v>11</v>
      </c>
      <c r="K5" s="97" t="s">
        <v>6</v>
      </c>
    </row>
    <row r="6" spans="1:11" ht="20.25" customHeight="1">
      <c r="A6" s="90"/>
      <c r="B6" s="89"/>
      <c r="C6" s="5" t="s">
        <v>1</v>
      </c>
      <c r="D6" s="6">
        <v>0.5</v>
      </c>
      <c r="E6" s="6" t="s">
        <v>2</v>
      </c>
      <c r="F6" s="6" t="s">
        <v>4</v>
      </c>
      <c r="G6" s="6">
        <v>0.2</v>
      </c>
      <c r="H6" s="7" t="s">
        <v>3</v>
      </c>
      <c r="I6" s="8">
        <v>0.3</v>
      </c>
      <c r="J6" s="90"/>
      <c r="K6" s="98"/>
    </row>
    <row r="7" spans="1:11" ht="18" customHeight="1">
      <c r="A7" s="17">
        <v>1</v>
      </c>
      <c r="B7" s="18" t="s">
        <v>21</v>
      </c>
      <c r="C7" s="19">
        <v>72.77383</v>
      </c>
      <c r="D7" s="19">
        <f>C7*0.5</f>
        <v>36.386915</v>
      </c>
      <c r="E7" s="20">
        <v>3.39</v>
      </c>
      <c r="F7" s="20">
        <v>85.76</v>
      </c>
      <c r="G7" s="20">
        <f>F7*0.2</f>
        <v>17.152</v>
      </c>
      <c r="H7" s="21">
        <v>80</v>
      </c>
      <c r="I7" s="21">
        <f>H7*0.3</f>
        <v>24</v>
      </c>
      <c r="J7" s="19">
        <f>SUM(D7,G7,I7)</f>
        <v>77.538915</v>
      </c>
      <c r="K7" s="22" t="s">
        <v>28</v>
      </c>
    </row>
    <row r="8" spans="1:11" ht="18" customHeight="1">
      <c r="A8" s="54">
        <v>2</v>
      </c>
      <c r="B8" s="55" t="s">
        <v>24</v>
      </c>
      <c r="C8" s="56">
        <v>70.06165</v>
      </c>
      <c r="D8" s="56">
        <f>C8*0.5</f>
        <v>35.030825</v>
      </c>
      <c r="E8" s="57">
        <v>2.9</v>
      </c>
      <c r="F8" s="57">
        <v>74.33</v>
      </c>
      <c r="G8" s="57">
        <f>F8*0.2</f>
        <v>14.866</v>
      </c>
      <c r="H8" s="59">
        <v>40</v>
      </c>
      <c r="I8" s="59">
        <f>H8*0.3</f>
        <v>12</v>
      </c>
      <c r="J8" s="56">
        <f>SUM(D8,G8,I8)</f>
        <v>61.896825</v>
      </c>
      <c r="K8" s="62" t="s">
        <v>36</v>
      </c>
    </row>
    <row r="9" spans="1:11" ht="18" customHeight="1">
      <c r="A9" s="54">
        <v>3</v>
      </c>
      <c r="B9" s="55" t="s">
        <v>25</v>
      </c>
      <c r="C9" s="56">
        <v>60.64117</v>
      </c>
      <c r="D9" s="56">
        <f>C9*0.5</f>
        <v>30.320585</v>
      </c>
      <c r="E9" s="57">
        <v>3.38</v>
      </c>
      <c r="F9" s="57">
        <v>85.53</v>
      </c>
      <c r="G9" s="57">
        <f>F9*0.2</f>
        <v>17.106</v>
      </c>
      <c r="H9" s="59" t="s">
        <v>26</v>
      </c>
      <c r="I9" s="59" t="e">
        <f>H9*0.3</f>
        <v>#VALUE!</v>
      </c>
      <c r="J9" s="56" t="e">
        <f>SUM(D9,G9,I9)</f>
        <v>#VALUE!</v>
      </c>
      <c r="K9" s="62" t="s">
        <v>36</v>
      </c>
    </row>
    <row r="10" spans="1:11" ht="18" customHeight="1">
      <c r="A10" s="54">
        <v>4</v>
      </c>
      <c r="B10" s="55" t="s">
        <v>27</v>
      </c>
      <c r="C10" s="56">
        <v>57.44868</v>
      </c>
      <c r="D10" s="56">
        <f>C10*0.5</f>
        <v>28.72434</v>
      </c>
      <c r="E10" s="57">
        <v>2.69</v>
      </c>
      <c r="F10" s="57">
        <v>69.43</v>
      </c>
      <c r="G10" s="57">
        <f>F10*0.2</f>
        <v>13.886000000000003</v>
      </c>
      <c r="H10" s="59" t="s">
        <v>26</v>
      </c>
      <c r="I10" s="59" t="e">
        <f>H10*0.3</f>
        <v>#VALUE!</v>
      </c>
      <c r="J10" s="56" t="e">
        <f>SUM(D10,G10,I10)</f>
        <v>#VALUE!</v>
      </c>
      <c r="K10" s="62" t="s">
        <v>36</v>
      </c>
    </row>
    <row r="11" spans="1:11" ht="50.25" customHeight="1">
      <c r="A11" s="71" t="s">
        <v>16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1.75" customHeight="1">
      <c r="A12" s="72">
        <v>42928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2" s="30" customFormat="1" ht="57" customHeight="1">
      <c r="A13" s="74" t="s">
        <v>23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3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15">
    <mergeCell ref="A1:K1"/>
    <mergeCell ref="A2:B2"/>
    <mergeCell ref="C2:K2"/>
    <mergeCell ref="A3:B4"/>
    <mergeCell ref="C3:I4"/>
    <mergeCell ref="A13:K13"/>
    <mergeCell ref="A11:K11"/>
    <mergeCell ref="A12:K12"/>
    <mergeCell ref="A5:A6"/>
    <mergeCell ref="B5:B6"/>
    <mergeCell ref="C5:D5"/>
    <mergeCell ref="E5:G5"/>
    <mergeCell ref="H5:I5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125" style="1" customWidth="1"/>
    <col min="2" max="2" width="29.00390625" style="2" customWidth="1"/>
    <col min="3" max="9" width="9.75390625" style="1" customWidth="1"/>
    <col min="10" max="10" width="15.00390625" style="1" customWidth="1"/>
    <col min="11" max="11" width="10.875" style="1" customWidth="1"/>
    <col min="12" max="13" width="26.00390625" style="1" customWidth="1"/>
    <col min="14" max="16384" width="9.125" style="1" customWidth="1"/>
  </cols>
  <sheetData>
    <row r="1" spans="1:11" ht="48" customHeight="1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0.25" customHeight="1">
      <c r="A2" s="76" t="s">
        <v>7</v>
      </c>
      <c r="B2" s="77"/>
      <c r="C2" s="78" t="s">
        <v>18</v>
      </c>
      <c r="D2" s="78"/>
      <c r="E2" s="78"/>
      <c r="F2" s="78"/>
      <c r="G2" s="78"/>
      <c r="H2" s="78"/>
      <c r="I2" s="78"/>
      <c r="J2" s="78"/>
      <c r="K2" s="78"/>
    </row>
    <row r="3" spans="1:11" ht="20.25" customHeight="1">
      <c r="A3" s="79" t="s">
        <v>13</v>
      </c>
      <c r="B3" s="80"/>
      <c r="C3" s="83" t="s">
        <v>17</v>
      </c>
      <c r="D3" s="84"/>
      <c r="E3" s="84"/>
      <c r="F3" s="84"/>
      <c r="G3" s="84"/>
      <c r="H3" s="84"/>
      <c r="I3" s="85"/>
      <c r="J3" s="4" t="s">
        <v>8</v>
      </c>
      <c r="K3" s="4">
        <v>4</v>
      </c>
    </row>
    <row r="4" spans="1:11" ht="20.25" customHeight="1">
      <c r="A4" s="81"/>
      <c r="B4" s="82"/>
      <c r="C4" s="86"/>
      <c r="D4" s="87"/>
      <c r="E4" s="87"/>
      <c r="F4" s="87"/>
      <c r="G4" s="87"/>
      <c r="H4" s="87"/>
      <c r="I4" s="88"/>
      <c r="J4" s="32" t="s">
        <v>20</v>
      </c>
      <c r="K4" s="4">
        <v>8</v>
      </c>
    </row>
    <row r="5" spans="1:11" ht="20.25" customHeight="1">
      <c r="A5" s="89" t="s">
        <v>5</v>
      </c>
      <c r="B5" s="91" t="s">
        <v>0</v>
      </c>
      <c r="C5" s="89" t="s">
        <v>12</v>
      </c>
      <c r="D5" s="89"/>
      <c r="E5" s="92" t="s">
        <v>10</v>
      </c>
      <c r="F5" s="93"/>
      <c r="G5" s="94"/>
      <c r="H5" s="95" t="s">
        <v>9</v>
      </c>
      <c r="I5" s="96"/>
      <c r="J5" s="89" t="s">
        <v>11</v>
      </c>
      <c r="K5" s="97" t="s">
        <v>6</v>
      </c>
    </row>
    <row r="6" spans="1:11" ht="20.25" customHeight="1">
      <c r="A6" s="90"/>
      <c r="B6" s="89"/>
      <c r="C6" s="28" t="s">
        <v>1</v>
      </c>
      <c r="D6" s="6">
        <v>0.5</v>
      </c>
      <c r="E6" s="6" t="s">
        <v>2</v>
      </c>
      <c r="F6" s="6" t="s">
        <v>4</v>
      </c>
      <c r="G6" s="6">
        <v>0.2</v>
      </c>
      <c r="H6" s="7" t="s">
        <v>3</v>
      </c>
      <c r="I6" s="8">
        <v>0.3</v>
      </c>
      <c r="J6" s="90"/>
      <c r="K6" s="98"/>
    </row>
    <row r="7" spans="1:11" ht="18" customHeight="1">
      <c r="A7" s="17">
        <v>1</v>
      </c>
      <c r="B7" s="18" t="s">
        <v>34</v>
      </c>
      <c r="C7" s="19">
        <v>69.03273</v>
      </c>
      <c r="D7" s="19">
        <f aca="true" t="shared" si="0" ref="D7:D13">C7*0.5</f>
        <v>34.516365</v>
      </c>
      <c r="E7" s="20">
        <v>3.18</v>
      </c>
      <c r="F7" s="20">
        <v>80.86</v>
      </c>
      <c r="G7" s="20">
        <f aca="true" t="shared" si="1" ref="G7:G13">F7*0.2</f>
        <v>16.172</v>
      </c>
      <c r="H7" s="21">
        <v>66</v>
      </c>
      <c r="I7" s="21">
        <f aca="true" t="shared" si="2" ref="I7:I13">H7*0.3</f>
        <v>19.8</v>
      </c>
      <c r="J7" s="19">
        <f aca="true" t="shared" si="3" ref="J7:J13">SUM(D7,G7,I7)</f>
        <v>70.488365</v>
      </c>
      <c r="K7" s="22" t="s">
        <v>28</v>
      </c>
    </row>
    <row r="8" spans="1:11" ht="18" customHeight="1">
      <c r="A8" s="17">
        <v>2</v>
      </c>
      <c r="B8" s="23" t="s">
        <v>35</v>
      </c>
      <c r="C8" s="24">
        <v>75.04083</v>
      </c>
      <c r="D8" s="24">
        <f t="shared" si="0"/>
        <v>37.520415</v>
      </c>
      <c r="E8" s="25">
        <v>2.9</v>
      </c>
      <c r="F8" s="25">
        <v>74.33</v>
      </c>
      <c r="G8" s="25">
        <f t="shared" si="1"/>
        <v>14.866</v>
      </c>
      <c r="H8" s="26">
        <v>45</v>
      </c>
      <c r="I8" s="26">
        <f t="shared" si="2"/>
        <v>13.5</v>
      </c>
      <c r="J8" s="24">
        <f t="shared" si="3"/>
        <v>65.886415</v>
      </c>
      <c r="K8" s="27" t="s">
        <v>28</v>
      </c>
    </row>
    <row r="9" spans="1:11" ht="18" customHeight="1">
      <c r="A9" s="17">
        <v>3</v>
      </c>
      <c r="B9" s="9" t="s">
        <v>30</v>
      </c>
      <c r="C9" s="10">
        <v>60.18003</v>
      </c>
      <c r="D9" s="10">
        <f t="shared" si="0"/>
        <v>30.090015</v>
      </c>
      <c r="E9" s="11">
        <v>3.08</v>
      </c>
      <c r="F9" s="11">
        <v>78.53</v>
      </c>
      <c r="G9" s="11">
        <f t="shared" si="1"/>
        <v>15.706000000000001</v>
      </c>
      <c r="H9" s="12">
        <v>30</v>
      </c>
      <c r="I9" s="12">
        <f t="shared" si="2"/>
        <v>9</v>
      </c>
      <c r="J9" s="10">
        <f t="shared" si="3"/>
        <v>54.796015000000004</v>
      </c>
      <c r="K9" s="13" t="s">
        <v>36</v>
      </c>
    </row>
    <row r="10" spans="1:11" s="29" customFormat="1" ht="18" customHeight="1">
      <c r="A10" s="17">
        <v>4</v>
      </c>
      <c r="B10" s="9" t="s">
        <v>29</v>
      </c>
      <c r="C10" s="10">
        <v>76.67132</v>
      </c>
      <c r="D10" s="10">
        <f t="shared" si="0"/>
        <v>38.33566</v>
      </c>
      <c r="E10" s="11">
        <v>2.45</v>
      </c>
      <c r="F10" s="11">
        <v>63.83</v>
      </c>
      <c r="G10" s="11">
        <f t="shared" si="1"/>
        <v>12.766</v>
      </c>
      <c r="H10" s="12" t="s">
        <v>26</v>
      </c>
      <c r="I10" s="12" t="e">
        <f t="shared" si="2"/>
        <v>#VALUE!</v>
      </c>
      <c r="J10" s="10" t="e">
        <f t="shared" si="3"/>
        <v>#VALUE!</v>
      </c>
      <c r="K10" s="13" t="s">
        <v>36</v>
      </c>
    </row>
    <row r="11" spans="1:11" ht="18" customHeight="1">
      <c r="A11" s="17">
        <v>5</v>
      </c>
      <c r="B11" s="9" t="s">
        <v>31</v>
      </c>
      <c r="C11" s="10">
        <v>58.00732</v>
      </c>
      <c r="D11" s="10">
        <f t="shared" si="0"/>
        <v>29.00366</v>
      </c>
      <c r="E11" s="11">
        <v>2.95</v>
      </c>
      <c r="F11" s="11">
        <v>75.5</v>
      </c>
      <c r="G11" s="11">
        <f t="shared" si="1"/>
        <v>15.100000000000001</v>
      </c>
      <c r="H11" s="12" t="s">
        <v>26</v>
      </c>
      <c r="I11" s="12" t="e">
        <f t="shared" si="2"/>
        <v>#VALUE!</v>
      </c>
      <c r="J11" s="10" t="e">
        <f t="shared" si="3"/>
        <v>#VALUE!</v>
      </c>
      <c r="K11" s="13" t="s">
        <v>36</v>
      </c>
    </row>
    <row r="12" spans="1:11" ht="18" customHeight="1">
      <c r="A12" s="17">
        <v>6</v>
      </c>
      <c r="B12" s="9" t="s">
        <v>32</v>
      </c>
      <c r="C12" s="10"/>
      <c r="D12" s="10">
        <f t="shared" si="0"/>
        <v>0</v>
      </c>
      <c r="E12" s="11">
        <v>2.99</v>
      </c>
      <c r="F12" s="11">
        <v>76.44</v>
      </c>
      <c r="G12" s="11">
        <f t="shared" si="1"/>
        <v>15.288</v>
      </c>
      <c r="H12" s="12" t="s">
        <v>26</v>
      </c>
      <c r="I12" s="12" t="e">
        <f t="shared" si="2"/>
        <v>#VALUE!</v>
      </c>
      <c r="J12" s="10" t="e">
        <f t="shared" si="3"/>
        <v>#VALUE!</v>
      </c>
      <c r="K12" s="13" t="s">
        <v>36</v>
      </c>
    </row>
    <row r="13" spans="1:11" ht="18" customHeight="1">
      <c r="A13" s="17">
        <v>7</v>
      </c>
      <c r="B13" s="9" t="s">
        <v>33</v>
      </c>
      <c r="C13" s="10"/>
      <c r="D13" s="10">
        <f t="shared" si="0"/>
        <v>0</v>
      </c>
      <c r="E13" s="11">
        <v>2.65</v>
      </c>
      <c r="F13" s="11">
        <v>68.5</v>
      </c>
      <c r="G13" s="11">
        <f t="shared" si="1"/>
        <v>13.700000000000001</v>
      </c>
      <c r="H13" s="12" t="s">
        <v>26</v>
      </c>
      <c r="I13" s="12" t="e">
        <f t="shared" si="2"/>
        <v>#VALUE!</v>
      </c>
      <c r="J13" s="10" t="e">
        <f t="shared" si="3"/>
        <v>#VALUE!</v>
      </c>
      <c r="K13" s="13" t="s">
        <v>36</v>
      </c>
    </row>
    <row r="14" spans="1:11" ht="47.25" customHeight="1">
      <c r="A14" s="71" t="s">
        <v>16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21.75" customHeight="1">
      <c r="A15" s="72">
        <v>42928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2" s="30" customFormat="1" ht="64.5" customHeight="1">
      <c r="A16" s="74" t="s">
        <v>19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mergeCells count="15">
    <mergeCell ref="C5:D5"/>
    <mergeCell ref="E5:G5"/>
    <mergeCell ref="H5:I5"/>
    <mergeCell ref="J5:J6"/>
    <mergeCell ref="K5:K6"/>
    <mergeCell ref="A3:B4"/>
    <mergeCell ref="C3:I4"/>
    <mergeCell ref="A16:K16"/>
    <mergeCell ref="A14:K14"/>
    <mergeCell ref="A15:K15"/>
    <mergeCell ref="A1:K1"/>
    <mergeCell ref="A2:B2"/>
    <mergeCell ref="C2:K2"/>
    <mergeCell ref="A5:A6"/>
    <mergeCell ref="B5:B6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10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" width="5.125" style="1" customWidth="1"/>
    <col min="2" max="2" width="29.00390625" style="2" customWidth="1"/>
    <col min="3" max="8" width="9.75390625" style="1" customWidth="1"/>
    <col min="9" max="9" width="9.875" style="1" customWidth="1"/>
    <col min="10" max="10" width="14.625" style="1" customWidth="1"/>
    <col min="11" max="11" width="12.625" style="1" customWidth="1"/>
    <col min="12" max="16384" width="9.125" style="1" customWidth="1"/>
  </cols>
  <sheetData>
    <row r="1" spans="1:11" ht="52.5" customHeight="1">
      <c r="A1" s="99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20.25" customHeight="1">
      <c r="A2" s="76" t="s">
        <v>7</v>
      </c>
      <c r="B2" s="102"/>
      <c r="C2" s="103" t="s">
        <v>43</v>
      </c>
      <c r="D2" s="104"/>
      <c r="E2" s="104"/>
      <c r="F2" s="104"/>
      <c r="G2" s="104"/>
      <c r="H2" s="104"/>
      <c r="I2" s="104"/>
      <c r="J2" s="104"/>
      <c r="K2" s="105"/>
    </row>
    <row r="3" spans="1:11" ht="20.25" customHeight="1">
      <c r="A3" s="79" t="s">
        <v>13</v>
      </c>
      <c r="B3" s="80"/>
      <c r="C3" s="83" t="s">
        <v>17</v>
      </c>
      <c r="D3" s="84"/>
      <c r="E3" s="84"/>
      <c r="F3" s="84"/>
      <c r="G3" s="84"/>
      <c r="H3" s="84"/>
      <c r="I3" s="84"/>
      <c r="J3" s="4" t="s">
        <v>8</v>
      </c>
      <c r="K3" s="4">
        <v>1</v>
      </c>
    </row>
    <row r="4" spans="1:11" ht="17.25" customHeight="1">
      <c r="A4" s="81"/>
      <c r="B4" s="82"/>
      <c r="C4" s="86"/>
      <c r="D4" s="87"/>
      <c r="E4" s="87"/>
      <c r="F4" s="87"/>
      <c r="G4" s="87"/>
      <c r="H4" s="87"/>
      <c r="I4" s="87"/>
      <c r="J4" s="32" t="s">
        <v>20</v>
      </c>
      <c r="K4" s="4">
        <v>2</v>
      </c>
    </row>
    <row r="5" spans="1:11" ht="20.25" customHeight="1">
      <c r="A5" s="106" t="s">
        <v>5</v>
      </c>
      <c r="B5" s="106" t="s">
        <v>0</v>
      </c>
      <c r="C5" s="107" t="s">
        <v>12</v>
      </c>
      <c r="D5" s="108"/>
      <c r="E5" s="107" t="s">
        <v>10</v>
      </c>
      <c r="F5" s="111"/>
      <c r="G5" s="108"/>
      <c r="H5" s="95" t="s">
        <v>9</v>
      </c>
      <c r="I5" s="96"/>
      <c r="J5" s="106" t="s">
        <v>11</v>
      </c>
      <c r="K5" s="109" t="s">
        <v>6</v>
      </c>
    </row>
    <row r="6" spans="1:11" ht="20.25" customHeight="1">
      <c r="A6" s="89"/>
      <c r="B6" s="89"/>
      <c r="C6" s="53" t="s">
        <v>1</v>
      </c>
      <c r="D6" s="6">
        <v>0.5</v>
      </c>
      <c r="E6" s="6" t="s">
        <v>2</v>
      </c>
      <c r="F6" s="6" t="s">
        <v>4</v>
      </c>
      <c r="G6" s="6">
        <v>0.5</v>
      </c>
      <c r="H6" s="7" t="s">
        <v>3</v>
      </c>
      <c r="I6" s="8">
        <v>0.5</v>
      </c>
      <c r="J6" s="89"/>
      <c r="K6" s="110"/>
    </row>
    <row r="7" spans="1:12" ht="18" customHeight="1">
      <c r="A7" s="33">
        <v>1</v>
      </c>
      <c r="B7" s="34" t="s">
        <v>42</v>
      </c>
      <c r="C7" s="35">
        <v>0</v>
      </c>
      <c r="D7" s="35">
        <f>C7*0.5</f>
        <v>0</v>
      </c>
      <c r="E7" s="36">
        <v>2.75</v>
      </c>
      <c r="F7" s="36">
        <v>70.77</v>
      </c>
      <c r="G7" s="36">
        <f>F7*0.5</f>
        <v>35.385</v>
      </c>
      <c r="H7" s="37">
        <v>90</v>
      </c>
      <c r="I7" s="37">
        <v>45</v>
      </c>
      <c r="J7" s="35">
        <f>SUM(D7,G7,I7)</f>
        <v>80.38499999999999</v>
      </c>
      <c r="K7" s="38" t="s">
        <v>28</v>
      </c>
      <c r="L7" s="112"/>
    </row>
    <row r="8" spans="1:11" ht="50.25" customHeight="1">
      <c r="A8" s="71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21" customHeight="1">
      <c r="A9" s="72">
        <v>42928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s="30" customFormat="1" ht="66" customHeight="1">
      <c r="A10" s="74" t="s">
        <v>19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15">
    <mergeCell ref="J5:J6"/>
    <mergeCell ref="K5:K6"/>
    <mergeCell ref="A8:K8"/>
    <mergeCell ref="A9:K9"/>
    <mergeCell ref="A10:K10"/>
    <mergeCell ref="A1:K1"/>
    <mergeCell ref="A2:B2"/>
    <mergeCell ref="C2:K2"/>
    <mergeCell ref="A3:B4"/>
    <mergeCell ref="C3:I4"/>
    <mergeCell ref="A5:A6"/>
    <mergeCell ref="B5:B6"/>
    <mergeCell ref="C5:D5"/>
    <mergeCell ref="E5:G5"/>
    <mergeCell ref="H5:I5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tabSelected="1" zoomScalePageLayoutView="0" workbookViewId="0" topLeftCell="A1">
      <selection activeCell="A7" sqref="A7:A11"/>
    </sheetView>
  </sheetViews>
  <sheetFormatPr defaultColWidth="9.00390625" defaultRowHeight="12.75"/>
  <cols>
    <col min="1" max="1" width="5.125" style="1" customWidth="1"/>
    <col min="2" max="2" width="29.00390625" style="2" customWidth="1"/>
    <col min="3" max="8" width="9.75390625" style="1" customWidth="1"/>
    <col min="9" max="9" width="9.875" style="1" customWidth="1"/>
    <col min="10" max="10" width="14.625" style="1" customWidth="1"/>
    <col min="11" max="11" width="12.625" style="1" customWidth="1"/>
    <col min="12" max="16384" width="9.125" style="1" customWidth="1"/>
  </cols>
  <sheetData>
    <row r="1" spans="1:11" ht="52.5" customHeight="1">
      <c r="A1" s="99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20.25" customHeight="1">
      <c r="A2" s="76" t="s">
        <v>7</v>
      </c>
      <c r="B2" s="102"/>
      <c r="C2" s="103" t="s">
        <v>43</v>
      </c>
      <c r="D2" s="104"/>
      <c r="E2" s="104"/>
      <c r="F2" s="104"/>
      <c r="G2" s="104"/>
      <c r="H2" s="104"/>
      <c r="I2" s="104"/>
      <c r="J2" s="104"/>
      <c r="K2" s="105"/>
    </row>
    <row r="3" spans="1:11" ht="20.25" customHeight="1">
      <c r="A3" s="79" t="s">
        <v>13</v>
      </c>
      <c r="B3" s="80"/>
      <c r="C3" s="83" t="s">
        <v>17</v>
      </c>
      <c r="D3" s="84"/>
      <c r="E3" s="84"/>
      <c r="F3" s="84"/>
      <c r="G3" s="84"/>
      <c r="H3" s="84"/>
      <c r="I3" s="84"/>
      <c r="J3" s="4" t="s">
        <v>8</v>
      </c>
      <c r="K3" s="4">
        <v>6</v>
      </c>
    </row>
    <row r="4" spans="1:11" ht="17.25" customHeight="1">
      <c r="A4" s="81"/>
      <c r="B4" s="82"/>
      <c r="C4" s="86"/>
      <c r="D4" s="87"/>
      <c r="E4" s="87"/>
      <c r="F4" s="87"/>
      <c r="G4" s="87"/>
      <c r="H4" s="87"/>
      <c r="I4" s="87"/>
      <c r="J4" s="32" t="s">
        <v>20</v>
      </c>
      <c r="K4" s="4">
        <v>12</v>
      </c>
    </row>
    <row r="5" spans="1:11" ht="20.25" customHeight="1">
      <c r="A5" s="106" t="s">
        <v>5</v>
      </c>
      <c r="B5" s="106" t="s">
        <v>0</v>
      </c>
      <c r="C5" s="107" t="s">
        <v>12</v>
      </c>
      <c r="D5" s="108"/>
      <c r="E5" s="107" t="s">
        <v>10</v>
      </c>
      <c r="F5" s="111"/>
      <c r="G5" s="108"/>
      <c r="H5" s="95" t="s">
        <v>9</v>
      </c>
      <c r="I5" s="96"/>
      <c r="J5" s="106" t="s">
        <v>11</v>
      </c>
      <c r="K5" s="109" t="s">
        <v>6</v>
      </c>
    </row>
    <row r="6" spans="1:11" ht="20.25" customHeight="1">
      <c r="A6" s="89"/>
      <c r="B6" s="89"/>
      <c r="C6" s="15" t="s">
        <v>1</v>
      </c>
      <c r="D6" s="6">
        <v>0.5</v>
      </c>
      <c r="E6" s="6" t="s">
        <v>2</v>
      </c>
      <c r="F6" s="6" t="s">
        <v>4</v>
      </c>
      <c r="G6" s="6">
        <v>0.2</v>
      </c>
      <c r="H6" s="7" t="s">
        <v>3</v>
      </c>
      <c r="I6" s="8">
        <v>0.3</v>
      </c>
      <c r="J6" s="89"/>
      <c r="K6" s="110"/>
    </row>
    <row r="7" spans="1:11" ht="18" customHeight="1">
      <c r="A7" s="63">
        <v>1</v>
      </c>
      <c r="B7" s="64" t="s">
        <v>37</v>
      </c>
      <c r="C7" s="65">
        <v>69.34205</v>
      </c>
      <c r="D7" s="65">
        <f>C7*0.5</f>
        <v>34.671025</v>
      </c>
      <c r="E7" s="66">
        <v>3.03</v>
      </c>
      <c r="F7" s="66">
        <v>77.52</v>
      </c>
      <c r="G7" s="66">
        <f>F7*0.2</f>
        <v>15.504</v>
      </c>
      <c r="H7" s="67" t="s">
        <v>26</v>
      </c>
      <c r="I7" s="67" t="e">
        <v>#VALUE!</v>
      </c>
      <c r="J7" s="65" t="e">
        <v>#VALUE!</v>
      </c>
      <c r="K7" s="68" t="s">
        <v>36</v>
      </c>
    </row>
    <row r="8" spans="1:11" ht="18" customHeight="1">
      <c r="A8" s="63">
        <v>2</v>
      </c>
      <c r="B8" s="64" t="s">
        <v>38</v>
      </c>
      <c r="C8" s="65">
        <v>73.19761</v>
      </c>
      <c r="D8" s="65">
        <f>C8*0.5</f>
        <v>36.598805</v>
      </c>
      <c r="E8" s="66">
        <v>2.61</v>
      </c>
      <c r="F8" s="66">
        <v>67.56</v>
      </c>
      <c r="G8" s="66">
        <f>F8*0.2</f>
        <v>13.512</v>
      </c>
      <c r="H8" s="67" t="s">
        <v>26</v>
      </c>
      <c r="I8" s="67" t="e">
        <v>#VALUE!</v>
      </c>
      <c r="J8" s="65" t="e">
        <v>#VALUE!</v>
      </c>
      <c r="K8" s="68" t="s">
        <v>36</v>
      </c>
    </row>
    <row r="9" spans="1:11" ht="18" customHeight="1">
      <c r="A9" s="63">
        <v>3</v>
      </c>
      <c r="B9" s="64" t="s">
        <v>39</v>
      </c>
      <c r="C9" s="65">
        <v>63.53406</v>
      </c>
      <c r="D9" s="65">
        <f>C9*0.5</f>
        <v>31.76703</v>
      </c>
      <c r="E9" s="66">
        <v>3</v>
      </c>
      <c r="F9" s="66">
        <v>76.66</v>
      </c>
      <c r="G9" s="66">
        <f>F9*0.2</f>
        <v>15.332</v>
      </c>
      <c r="H9" s="67" t="s">
        <v>26</v>
      </c>
      <c r="I9" s="67" t="e">
        <v>#VALUE!</v>
      </c>
      <c r="J9" s="65" t="e">
        <v>#VALUE!</v>
      </c>
      <c r="K9" s="68" t="s">
        <v>36</v>
      </c>
    </row>
    <row r="10" spans="1:11" ht="18" customHeight="1">
      <c r="A10" s="63">
        <v>4</v>
      </c>
      <c r="B10" s="64" t="s">
        <v>40</v>
      </c>
      <c r="C10" s="65">
        <v>64.57737</v>
      </c>
      <c r="D10" s="65">
        <f>C10*0.5</f>
        <v>32.288685</v>
      </c>
      <c r="E10" s="66">
        <v>2.43</v>
      </c>
      <c r="F10" s="66">
        <v>62.43</v>
      </c>
      <c r="G10" s="66">
        <f>F10*0.2</f>
        <v>12.486</v>
      </c>
      <c r="H10" s="67" t="s">
        <v>26</v>
      </c>
      <c r="I10" s="67" t="e">
        <v>#VALUE!</v>
      </c>
      <c r="J10" s="65" t="e">
        <v>#VALUE!</v>
      </c>
      <c r="K10" s="68" t="s">
        <v>36</v>
      </c>
    </row>
    <row r="11" spans="1:11" ht="18" customHeight="1">
      <c r="A11" s="63">
        <v>5</v>
      </c>
      <c r="B11" s="64" t="s">
        <v>41</v>
      </c>
      <c r="C11" s="65">
        <v>63.02382</v>
      </c>
      <c r="D11" s="65">
        <f>C11*0.5</f>
        <v>31.51191</v>
      </c>
      <c r="E11" s="66">
        <v>2.51</v>
      </c>
      <c r="F11" s="66">
        <v>65.23</v>
      </c>
      <c r="G11" s="66">
        <f>F11*0.2</f>
        <v>13.046000000000001</v>
      </c>
      <c r="H11" s="67" t="s">
        <v>26</v>
      </c>
      <c r="I11" s="67" t="e">
        <v>#VALUE!</v>
      </c>
      <c r="J11" s="65" t="e">
        <v>#VALUE!</v>
      </c>
      <c r="K11" s="68" t="s">
        <v>36</v>
      </c>
    </row>
    <row r="12" spans="1:11" ht="50.25" customHeight="1">
      <c r="A12" s="71" t="s">
        <v>16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21" customHeight="1">
      <c r="A13" s="72">
        <v>42928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s="30" customFormat="1" ht="66" customHeight="1">
      <c r="A14" s="74" t="s">
        <v>19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15">
    <mergeCell ref="C5:D5"/>
    <mergeCell ref="K5:K6"/>
    <mergeCell ref="J5:J6"/>
    <mergeCell ref="H5:I5"/>
    <mergeCell ref="E5:G5"/>
    <mergeCell ref="A3:B4"/>
    <mergeCell ref="C3:I4"/>
    <mergeCell ref="A14:K14"/>
    <mergeCell ref="A13:K13"/>
    <mergeCell ref="A12:K12"/>
    <mergeCell ref="A1:K1"/>
    <mergeCell ref="A2:B2"/>
    <mergeCell ref="C2:K2"/>
    <mergeCell ref="A5:A6"/>
    <mergeCell ref="B5:B6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27"/>
  <sheetViews>
    <sheetView zoomScalePageLayoutView="0" workbookViewId="0" topLeftCell="A5">
      <selection activeCell="J20" sqref="J20"/>
    </sheetView>
  </sheetViews>
  <sheetFormatPr defaultColWidth="9.00390625" defaultRowHeight="12.75"/>
  <cols>
    <col min="1" max="1" width="5.125" style="1" customWidth="1"/>
    <col min="2" max="2" width="29.00390625" style="2" customWidth="1"/>
    <col min="3" max="9" width="9.75390625" style="1" customWidth="1"/>
    <col min="10" max="11" width="10.75390625" style="1" customWidth="1"/>
    <col min="12" max="16384" width="9.125" style="1" customWidth="1"/>
  </cols>
  <sheetData>
    <row r="1" spans="1:11" ht="51" customHeight="1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0.25" customHeight="1">
      <c r="A2" s="76" t="s">
        <v>7</v>
      </c>
      <c r="B2" s="77"/>
      <c r="C2" s="78" t="s">
        <v>47</v>
      </c>
      <c r="D2" s="78"/>
      <c r="E2" s="78"/>
      <c r="F2" s="78"/>
      <c r="G2" s="78"/>
      <c r="H2" s="78"/>
      <c r="I2" s="78"/>
      <c r="J2" s="78"/>
      <c r="K2" s="78"/>
    </row>
    <row r="3" spans="1:11" ht="20.25" customHeight="1">
      <c r="A3" s="79" t="s">
        <v>13</v>
      </c>
      <c r="B3" s="80"/>
      <c r="C3" s="83" t="s">
        <v>17</v>
      </c>
      <c r="D3" s="84"/>
      <c r="E3" s="84"/>
      <c r="F3" s="84"/>
      <c r="G3" s="84"/>
      <c r="H3" s="84"/>
      <c r="I3" s="85"/>
      <c r="J3" s="4" t="s">
        <v>8</v>
      </c>
      <c r="K3" s="4">
        <v>11</v>
      </c>
    </row>
    <row r="4" spans="1:11" ht="20.25" customHeight="1">
      <c r="A4" s="81"/>
      <c r="B4" s="82"/>
      <c r="C4" s="86"/>
      <c r="D4" s="87"/>
      <c r="E4" s="87"/>
      <c r="F4" s="87"/>
      <c r="G4" s="87"/>
      <c r="H4" s="87"/>
      <c r="I4" s="88"/>
      <c r="J4" s="32" t="s">
        <v>20</v>
      </c>
      <c r="K4" s="4">
        <v>22</v>
      </c>
    </row>
    <row r="5" spans="1:11" ht="20.25" customHeight="1">
      <c r="A5" s="89" t="s">
        <v>5</v>
      </c>
      <c r="B5" s="91" t="s">
        <v>0</v>
      </c>
      <c r="C5" s="89" t="s">
        <v>12</v>
      </c>
      <c r="D5" s="89"/>
      <c r="E5" s="92" t="s">
        <v>10</v>
      </c>
      <c r="F5" s="93"/>
      <c r="G5" s="94"/>
      <c r="H5" s="95" t="s">
        <v>9</v>
      </c>
      <c r="I5" s="96"/>
      <c r="J5" s="89" t="s">
        <v>11</v>
      </c>
      <c r="K5" s="97" t="s">
        <v>6</v>
      </c>
    </row>
    <row r="6" spans="1:11" ht="20.25" customHeight="1">
      <c r="A6" s="90"/>
      <c r="B6" s="89"/>
      <c r="C6" s="16" t="s">
        <v>1</v>
      </c>
      <c r="D6" s="6">
        <v>0.5</v>
      </c>
      <c r="E6" s="6" t="s">
        <v>2</v>
      </c>
      <c r="F6" s="6" t="s">
        <v>4</v>
      </c>
      <c r="G6" s="6">
        <v>0.2</v>
      </c>
      <c r="H6" s="7" t="s">
        <v>3</v>
      </c>
      <c r="I6" s="8">
        <v>0.3</v>
      </c>
      <c r="J6" s="90"/>
      <c r="K6" s="98"/>
    </row>
    <row r="7" spans="1:11" ht="18" customHeight="1">
      <c r="A7" s="40">
        <v>1</v>
      </c>
      <c r="B7" s="45" t="s">
        <v>56</v>
      </c>
      <c r="C7" s="46">
        <v>71.00422</v>
      </c>
      <c r="D7" s="46">
        <f>C7*0.5</f>
        <v>35.50211</v>
      </c>
      <c r="E7" s="47">
        <v>3.91</v>
      </c>
      <c r="F7" s="47">
        <v>97.9</v>
      </c>
      <c r="G7" s="47">
        <f>F7*0.2</f>
        <v>19.580000000000002</v>
      </c>
      <c r="H7" s="48">
        <v>80</v>
      </c>
      <c r="I7" s="48">
        <f>H7*0.3</f>
        <v>24</v>
      </c>
      <c r="J7" s="46">
        <f>SUM(D7,G7,I7)</f>
        <v>79.08211</v>
      </c>
      <c r="K7" s="49" t="s">
        <v>28</v>
      </c>
    </row>
    <row r="8" spans="1:11" ht="18" customHeight="1">
      <c r="A8" s="40">
        <v>2</v>
      </c>
      <c r="B8" s="45" t="s">
        <v>51</v>
      </c>
      <c r="C8" s="49">
        <v>81.94287</v>
      </c>
      <c r="D8" s="49">
        <f>C8*0.5</f>
        <v>40.971435</v>
      </c>
      <c r="E8" s="49">
        <v>2.94</v>
      </c>
      <c r="F8" s="49">
        <v>76.26</v>
      </c>
      <c r="G8" s="49">
        <f>F8*0.2</f>
        <v>15.252000000000002</v>
      </c>
      <c r="H8" s="49">
        <v>70</v>
      </c>
      <c r="I8" s="49">
        <f>H8*0.3</f>
        <v>21</v>
      </c>
      <c r="J8" s="49">
        <f>SUM(D8,G8,I8)</f>
        <v>77.223435</v>
      </c>
      <c r="K8" s="49" t="s">
        <v>28</v>
      </c>
    </row>
    <row r="9" spans="1:11" ht="18" customHeight="1">
      <c r="A9" s="40">
        <v>3</v>
      </c>
      <c r="B9" s="50" t="s">
        <v>62</v>
      </c>
      <c r="C9" s="49">
        <v>76.25213</v>
      </c>
      <c r="D9" s="49">
        <f>C9*0.5</f>
        <v>38.126065</v>
      </c>
      <c r="E9" s="49">
        <v>3.33</v>
      </c>
      <c r="F9" s="49">
        <v>84.36</v>
      </c>
      <c r="G9" s="49">
        <f>F9*0.2</f>
        <v>16.872</v>
      </c>
      <c r="H9" s="49">
        <v>74</v>
      </c>
      <c r="I9" s="49">
        <f>H9*0.3</f>
        <v>22.2</v>
      </c>
      <c r="J9" s="49">
        <f aca="true" t="shared" si="0" ref="J9:J24">SUM(D9,G9,I9)</f>
        <v>77.198065</v>
      </c>
      <c r="K9" s="49" t="s">
        <v>28</v>
      </c>
    </row>
    <row r="10" spans="1:11" ht="18" customHeight="1">
      <c r="A10" s="40">
        <v>4</v>
      </c>
      <c r="B10" s="45" t="s">
        <v>53</v>
      </c>
      <c r="C10" s="49">
        <v>76.6656</v>
      </c>
      <c r="D10" s="49">
        <f>C10*0.5</f>
        <v>38.3328</v>
      </c>
      <c r="E10" s="49">
        <v>3.49</v>
      </c>
      <c r="F10" s="49">
        <v>88.1</v>
      </c>
      <c r="G10" s="49">
        <f>F10*0.2</f>
        <v>17.62</v>
      </c>
      <c r="H10" s="49">
        <v>70</v>
      </c>
      <c r="I10" s="49">
        <f>H10*0.3</f>
        <v>21</v>
      </c>
      <c r="J10" s="49">
        <f>SUM(D10,G10,I10)</f>
        <v>76.9528</v>
      </c>
      <c r="K10" s="49" t="s">
        <v>28</v>
      </c>
    </row>
    <row r="11" spans="1:11" ht="18" customHeight="1">
      <c r="A11" s="40">
        <v>5</v>
      </c>
      <c r="B11" s="50" t="s">
        <v>63</v>
      </c>
      <c r="C11" s="49">
        <v>76.35188</v>
      </c>
      <c r="D11" s="49">
        <f aca="true" t="shared" si="1" ref="D11:D21">C11*0.5</f>
        <v>38.17594</v>
      </c>
      <c r="E11" s="49">
        <v>3.25</v>
      </c>
      <c r="F11" s="49">
        <v>82.5</v>
      </c>
      <c r="G11" s="49">
        <f aca="true" t="shared" si="2" ref="G11:G21">F11*0.2</f>
        <v>16.5</v>
      </c>
      <c r="H11" s="49">
        <v>70</v>
      </c>
      <c r="I11" s="49">
        <f aca="true" t="shared" si="3" ref="I11:I21">H11*0.3</f>
        <v>21</v>
      </c>
      <c r="J11" s="49">
        <f t="shared" si="0"/>
        <v>75.67594</v>
      </c>
      <c r="K11" s="49" t="s">
        <v>28</v>
      </c>
    </row>
    <row r="12" spans="1:11" ht="18" customHeight="1">
      <c r="A12" s="40">
        <v>6</v>
      </c>
      <c r="B12" s="50" t="s">
        <v>64</v>
      </c>
      <c r="C12" s="49">
        <v>73.46838</v>
      </c>
      <c r="D12" s="49">
        <f t="shared" si="1"/>
        <v>36.73419</v>
      </c>
      <c r="E12" s="49">
        <v>3.53</v>
      </c>
      <c r="F12" s="49">
        <v>89.03</v>
      </c>
      <c r="G12" s="49">
        <f t="shared" si="2"/>
        <v>17.806</v>
      </c>
      <c r="H12" s="49">
        <v>70</v>
      </c>
      <c r="I12" s="49">
        <f t="shared" si="3"/>
        <v>21</v>
      </c>
      <c r="J12" s="49">
        <f t="shared" si="0"/>
        <v>75.54019</v>
      </c>
      <c r="K12" s="49" t="s">
        <v>28</v>
      </c>
    </row>
    <row r="13" spans="1:11" ht="18" customHeight="1">
      <c r="A13" s="40">
        <v>7</v>
      </c>
      <c r="B13" s="50" t="s">
        <v>65</v>
      </c>
      <c r="C13" s="49">
        <v>71.56289</v>
      </c>
      <c r="D13" s="49">
        <f t="shared" si="1"/>
        <v>35.781445</v>
      </c>
      <c r="E13" s="49">
        <v>3.55</v>
      </c>
      <c r="F13" s="49">
        <v>89.5</v>
      </c>
      <c r="G13" s="49">
        <f t="shared" si="2"/>
        <v>17.900000000000002</v>
      </c>
      <c r="H13" s="49">
        <v>72</v>
      </c>
      <c r="I13" s="49">
        <f t="shared" si="3"/>
        <v>21.599999999999998</v>
      </c>
      <c r="J13" s="49">
        <f t="shared" si="0"/>
        <v>75.28144499999999</v>
      </c>
      <c r="K13" s="49" t="s">
        <v>28</v>
      </c>
    </row>
    <row r="14" spans="1:11" ht="18" customHeight="1">
      <c r="A14" s="40">
        <v>8</v>
      </c>
      <c r="B14" s="45" t="s">
        <v>50</v>
      </c>
      <c r="C14" s="49">
        <v>75.00454</v>
      </c>
      <c r="D14" s="49">
        <f>C14*0.5</f>
        <v>37.50227</v>
      </c>
      <c r="E14" s="49">
        <v>3.8</v>
      </c>
      <c r="F14" s="49">
        <v>95.33</v>
      </c>
      <c r="G14" s="49">
        <f>F14*0.2</f>
        <v>19.066</v>
      </c>
      <c r="H14" s="49">
        <v>62</v>
      </c>
      <c r="I14" s="49">
        <f>H14*0.3</f>
        <v>18.599999999999998</v>
      </c>
      <c r="J14" s="49">
        <f>SUM(D14,G14,I14)</f>
        <v>75.16826999999999</v>
      </c>
      <c r="K14" s="49" t="s">
        <v>28</v>
      </c>
    </row>
    <row r="15" spans="1:11" ht="18" customHeight="1">
      <c r="A15" s="40">
        <v>9</v>
      </c>
      <c r="B15" s="45" t="s">
        <v>57</v>
      </c>
      <c r="C15" s="46">
        <v>76.56611</v>
      </c>
      <c r="D15" s="46">
        <f>C15*0.5</f>
        <v>38.283055</v>
      </c>
      <c r="E15" s="47">
        <v>3.3</v>
      </c>
      <c r="F15" s="47">
        <v>83.66</v>
      </c>
      <c r="G15" s="47">
        <f>F15*0.2</f>
        <v>16.732</v>
      </c>
      <c r="H15" s="48">
        <v>66</v>
      </c>
      <c r="I15" s="48">
        <f>H15*0.3</f>
        <v>19.8</v>
      </c>
      <c r="J15" s="46">
        <f>SUM(D15,G15,I15)</f>
        <v>74.815055</v>
      </c>
      <c r="K15" s="49" t="s">
        <v>28</v>
      </c>
    </row>
    <row r="16" spans="1:11" ht="18" customHeight="1">
      <c r="A16" s="40">
        <v>10</v>
      </c>
      <c r="B16" s="45" t="s">
        <v>55</v>
      </c>
      <c r="C16" s="49">
        <v>75.31904</v>
      </c>
      <c r="D16" s="49">
        <f>C16*0.5</f>
        <v>37.65952</v>
      </c>
      <c r="E16" s="49">
        <v>348</v>
      </c>
      <c r="F16" s="49">
        <v>87.86</v>
      </c>
      <c r="G16" s="49">
        <f>F16*0.2</f>
        <v>17.572</v>
      </c>
      <c r="H16" s="49">
        <v>63</v>
      </c>
      <c r="I16" s="49">
        <f>H16*0.3</f>
        <v>18.9</v>
      </c>
      <c r="J16" s="49">
        <f>SUM(D16,G16,I16)</f>
        <v>74.13152</v>
      </c>
      <c r="K16" s="49" t="s">
        <v>28</v>
      </c>
    </row>
    <row r="17" spans="1:11" ht="18" customHeight="1">
      <c r="A17" s="40">
        <v>11</v>
      </c>
      <c r="B17" s="45" t="s">
        <v>61</v>
      </c>
      <c r="C17" s="46">
        <v>75.07969</v>
      </c>
      <c r="D17" s="46">
        <f>C17*0.5</f>
        <v>37.539845</v>
      </c>
      <c r="E17" s="47">
        <v>3.36</v>
      </c>
      <c r="F17" s="47">
        <v>84.98</v>
      </c>
      <c r="G17" s="47">
        <f>F17*0.2</f>
        <v>16.996000000000002</v>
      </c>
      <c r="H17" s="48">
        <v>65</v>
      </c>
      <c r="I17" s="48">
        <f>H17*0.3</f>
        <v>19.5</v>
      </c>
      <c r="J17" s="46">
        <f>SUM(D17,G17,I17)</f>
        <v>74.035845</v>
      </c>
      <c r="K17" s="51" t="s">
        <v>28</v>
      </c>
    </row>
    <row r="18" spans="1:12" s="52" customFormat="1" ht="18" customHeight="1">
      <c r="A18" s="43">
        <v>12</v>
      </c>
      <c r="B18" s="42" t="s">
        <v>54</v>
      </c>
      <c r="C18" s="43">
        <v>84.91489</v>
      </c>
      <c r="D18" s="43">
        <f>C18*0.5</f>
        <v>42.457445</v>
      </c>
      <c r="E18" s="43">
        <v>2.51</v>
      </c>
      <c r="F18" s="43">
        <v>65.23</v>
      </c>
      <c r="G18" s="43">
        <f>F18*0.2</f>
        <v>13.046000000000001</v>
      </c>
      <c r="H18" s="43">
        <v>50</v>
      </c>
      <c r="I18" s="43">
        <f>H18*0.3</f>
        <v>15</v>
      </c>
      <c r="J18" s="43">
        <f>SUM(D18,G18,I18)</f>
        <v>70.503445</v>
      </c>
      <c r="K18" s="44" t="s">
        <v>28</v>
      </c>
      <c r="L18" s="52" t="s">
        <v>68</v>
      </c>
    </row>
    <row r="19" spans="1:11" ht="18" customHeight="1">
      <c r="A19" s="69">
        <v>13</v>
      </c>
      <c r="B19" s="70" t="s">
        <v>48</v>
      </c>
      <c r="C19" s="69">
        <v>82.83466</v>
      </c>
      <c r="D19" s="69">
        <f t="shared" si="1"/>
        <v>41.41733</v>
      </c>
      <c r="E19" s="69">
        <v>3.89</v>
      </c>
      <c r="F19" s="69">
        <v>97.43</v>
      </c>
      <c r="G19" s="69">
        <f t="shared" si="2"/>
        <v>19.486000000000004</v>
      </c>
      <c r="H19" s="69" t="s">
        <v>26</v>
      </c>
      <c r="I19" s="69" t="e">
        <f t="shared" si="3"/>
        <v>#VALUE!</v>
      </c>
      <c r="J19" s="69" t="e">
        <f t="shared" si="0"/>
        <v>#VALUE!</v>
      </c>
      <c r="K19" s="69" t="s">
        <v>36</v>
      </c>
    </row>
    <row r="20" spans="1:11" ht="18" customHeight="1">
      <c r="A20" s="69">
        <v>14</v>
      </c>
      <c r="B20" s="70" t="s">
        <v>49</v>
      </c>
      <c r="C20" s="69">
        <v>85.1841</v>
      </c>
      <c r="D20" s="69">
        <f t="shared" si="1"/>
        <v>42.59205</v>
      </c>
      <c r="E20" s="69">
        <v>2.85</v>
      </c>
      <c r="F20" s="69">
        <v>73.16</v>
      </c>
      <c r="G20" s="69">
        <f t="shared" si="2"/>
        <v>14.632</v>
      </c>
      <c r="H20" s="69" t="s">
        <v>26</v>
      </c>
      <c r="I20" s="69" t="e">
        <f t="shared" si="3"/>
        <v>#VALUE!</v>
      </c>
      <c r="J20" s="69" t="e">
        <f t="shared" si="0"/>
        <v>#VALUE!</v>
      </c>
      <c r="K20" s="69" t="s">
        <v>36</v>
      </c>
    </row>
    <row r="21" spans="1:11" ht="18" customHeight="1">
      <c r="A21" s="69">
        <v>15</v>
      </c>
      <c r="B21" s="70" t="s">
        <v>52</v>
      </c>
      <c r="C21" s="69">
        <v>74.68382</v>
      </c>
      <c r="D21" s="69">
        <f t="shared" si="1"/>
        <v>37.34191</v>
      </c>
      <c r="E21" s="69">
        <v>3.71</v>
      </c>
      <c r="F21" s="69">
        <v>93.23</v>
      </c>
      <c r="G21" s="69">
        <f t="shared" si="2"/>
        <v>18.646</v>
      </c>
      <c r="H21" s="69" t="s">
        <v>26</v>
      </c>
      <c r="I21" s="69" t="e">
        <f t="shared" si="3"/>
        <v>#VALUE!</v>
      </c>
      <c r="J21" s="69" t="e">
        <f t="shared" si="0"/>
        <v>#VALUE!</v>
      </c>
      <c r="K21" s="69" t="s">
        <v>36</v>
      </c>
    </row>
    <row r="22" spans="1:11" ht="18" customHeight="1">
      <c r="A22" s="69">
        <v>16</v>
      </c>
      <c r="B22" s="70" t="s">
        <v>58</v>
      </c>
      <c r="C22" s="56">
        <v>72.65274</v>
      </c>
      <c r="D22" s="56">
        <f>C22*0.5</f>
        <v>36.32637</v>
      </c>
      <c r="E22" s="57">
        <v>3.7</v>
      </c>
      <c r="F22" s="57">
        <v>93</v>
      </c>
      <c r="G22" s="57">
        <f>F22*0.2</f>
        <v>18.6</v>
      </c>
      <c r="H22" s="59" t="s">
        <v>26</v>
      </c>
      <c r="I22" s="59" t="e">
        <f>H22*0.3</f>
        <v>#VALUE!</v>
      </c>
      <c r="J22" s="56" t="e">
        <f t="shared" si="0"/>
        <v>#VALUE!</v>
      </c>
      <c r="K22" s="62" t="s">
        <v>36</v>
      </c>
    </row>
    <row r="23" spans="1:11" ht="18" customHeight="1">
      <c r="A23" s="69">
        <v>17</v>
      </c>
      <c r="B23" s="70" t="s">
        <v>59</v>
      </c>
      <c r="C23" s="56">
        <v>75.79292</v>
      </c>
      <c r="D23" s="56">
        <f>C23*0.5</f>
        <v>37.89646</v>
      </c>
      <c r="E23" s="57">
        <v>3.36</v>
      </c>
      <c r="F23" s="57">
        <v>85.06</v>
      </c>
      <c r="G23" s="57">
        <f>F23*0.2</f>
        <v>17.012</v>
      </c>
      <c r="H23" s="59" t="s">
        <v>26</v>
      </c>
      <c r="I23" s="59" t="e">
        <f>H23*0.3</f>
        <v>#VALUE!</v>
      </c>
      <c r="J23" s="56" t="e">
        <f t="shared" si="0"/>
        <v>#VALUE!</v>
      </c>
      <c r="K23" s="62" t="s">
        <v>36</v>
      </c>
    </row>
    <row r="24" spans="1:11" ht="18" customHeight="1">
      <c r="A24" s="69">
        <v>18</v>
      </c>
      <c r="B24" s="70" t="s">
        <v>60</v>
      </c>
      <c r="C24" s="56">
        <v>73.98713</v>
      </c>
      <c r="D24" s="56">
        <f>C24*0.5</f>
        <v>36.993565</v>
      </c>
      <c r="E24" s="57">
        <v>3.54</v>
      </c>
      <c r="F24" s="57">
        <v>89.26</v>
      </c>
      <c r="G24" s="57">
        <f>F24*0.2</f>
        <v>17.852</v>
      </c>
      <c r="H24" s="59" t="s">
        <v>26</v>
      </c>
      <c r="I24" s="59" t="e">
        <f>H24*0.3</f>
        <v>#VALUE!</v>
      </c>
      <c r="J24" s="56" t="e">
        <f t="shared" si="0"/>
        <v>#VALUE!</v>
      </c>
      <c r="K24" s="62" t="s">
        <v>36</v>
      </c>
    </row>
    <row r="25" spans="1:11" ht="50.25" customHeight="1">
      <c r="A25" s="71" t="s">
        <v>16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21.75" customHeight="1">
      <c r="A26" s="72">
        <v>42928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s="30" customFormat="1" ht="65.25" customHeight="1">
      <c r="A27" s="74" t="s">
        <v>19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15">
    <mergeCell ref="A1:K1"/>
    <mergeCell ref="A2:B2"/>
    <mergeCell ref="C2:K2"/>
    <mergeCell ref="A5:A6"/>
    <mergeCell ref="B5:B6"/>
    <mergeCell ref="C5:D5"/>
    <mergeCell ref="C3:I4"/>
    <mergeCell ref="A3:B4"/>
    <mergeCell ref="E5:G5"/>
    <mergeCell ref="A26:K26"/>
    <mergeCell ref="H5:I5"/>
    <mergeCell ref="J5:J6"/>
    <mergeCell ref="K5:K6"/>
    <mergeCell ref="A27:K27"/>
    <mergeCell ref="A25:K25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11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5.125" style="1" customWidth="1"/>
    <col min="2" max="2" width="29.00390625" style="2" customWidth="1"/>
    <col min="3" max="3" width="11.00390625" style="1" customWidth="1"/>
    <col min="4" max="4" width="11.375" style="1" customWidth="1"/>
    <col min="5" max="9" width="9.75390625" style="1" customWidth="1"/>
    <col min="10" max="11" width="10.75390625" style="1" customWidth="1"/>
    <col min="12" max="16384" width="9.125" style="1" customWidth="1"/>
  </cols>
  <sheetData>
    <row r="1" spans="1:11" ht="45.75" customHeight="1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0.25" customHeight="1">
      <c r="A2" s="76" t="s">
        <v>7</v>
      </c>
      <c r="B2" s="77"/>
      <c r="C2" s="78" t="s">
        <v>15</v>
      </c>
      <c r="D2" s="78"/>
      <c r="E2" s="78"/>
      <c r="F2" s="78"/>
      <c r="G2" s="78"/>
      <c r="H2" s="78"/>
      <c r="I2" s="78"/>
      <c r="J2" s="78"/>
      <c r="K2" s="78"/>
    </row>
    <row r="3" spans="1:11" ht="20.25" customHeight="1">
      <c r="A3" s="79" t="s">
        <v>13</v>
      </c>
      <c r="B3" s="80"/>
      <c r="C3" s="83" t="s">
        <v>17</v>
      </c>
      <c r="D3" s="84"/>
      <c r="E3" s="84"/>
      <c r="F3" s="84"/>
      <c r="G3" s="84"/>
      <c r="H3" s="84"/>
      <c r="I3" s="85"/>
      <c r="J3" s="4" t="s">
        <v>8</v>
      </c>
      <c r="K3" s="4">
        <v>6</v>
      </c>
    </row>
    <row r="4" spans="1:11" ht="20.25" customHeight="1">
      <c r="A4" s="81"/>
      <c r="B4" s="82"/>
      <c r="C4" s="86"/>
      <c r="D4" s="87"/>
      <c r="E4" s="87"/>
      <c r="F4" s="87"/>
      <c r="G4" s="87"/>
      <c r="H4" s="87"/>
      <c r="I4" s="88"/>
      <c r="J4" s="32" t="s">
        <v>20</v>
      </c>
      <c r="K4" s="4">
        <v>12</v>
      </c>
    </row>
    <row r="5" spans="1:11" ht="20.25" customHeight="1">
      <c r="A5" s="89" t="s">
        <v>5</v>
      </c>
      <c r="B5" s="91" t="s">
        <v>0</v>
      </c>
      <c r="C5" s="89" t="s">
        <v>12</v>
      </c>
      <c r="D5" s="89"/>
      <c r="E5" s="92" t="s">
        <v>10</v>
      </c>
      <c r="F5" s="93"/>
      <c r="G5" s="94"/>
      <c r="H5" s="95" t="s">
        <v>9</v>
      </c>
      <c r="I5" s="96"/>
      <c r="J5" s="89" t="s">
        <v>11</v>
      </c>
      <c r="K5" s="97" t="s">
        <v>6</v>
      </c>
    </row>
    <row r="6" spans="1:11" ht="20.25" customHeight="1">
      <c r="A6" s="90"/>
      <c r="B6" s="89"/>
      <c r="C6" s="16" t="s">
        <v>1</v>
      </c>
      <c r="D6" s="6">
        <v>0.5</v>
      </c>
      <c r="E6" s="6" t="s">
        <v>2</v>
      </c>
      <c r="F6" s="6" t="s">
        <v>4</v>
      </c>
      <c r="G6" s="6">
        <v>0.2</v>
      </c>
      <c r="H6" s="7" t="s">
        <v>3</v>
      </c>
      <c r="I6" s="8">
        <v>0.3</v>
      </c>
      <c r="J6" s="90"/>
      <c r="K6" s="98"/>
    </row>
    <row r="7" spans="1:11" ht="18" customHeight="1">
      <c r="A7" s="17">
        <v>1</v>
      </c>
      <c r="B7" s="18" t="s">
        <v>45</v>
      </c>
      <c r="C7" s="20">
        <v>69.7</v>
      </c>
      <c r="D7" s="19">
        <f>C7*0.5</f>
        <v>34.85</v>
      </c>
      <c r="E7" s="20">
        <v>2.63</v>
      </c>
      <c r="F7" s="20">
        <v>68.03</v>
      </c>
      <c r="G7" s="20">
        <f>F7*0.2</f>
        <v>13.606000000000002</v>
      </c>
      <c r="H7" s="21">
        <v>90</v>
      </c>
      <c r="I7" s="21">
        <f>H7*0.3</f>
        <v>27</v>
      </c>
      <c r="J7" s="19">
        <f>SUM(D7,G7,I7)</f>
        <v>75.456</v>
      </c>
      <c r="K7" s="39" t="s">
        <v>46</v>
      </c>
    </row>
    <row r="8" spans="1:11" ht="18" customHeight="1">
      <c r="A8" s="14">
        <v>2</v>
      </c>
      <c r="B8" s="9"/>
      <c r="C8" s="10"/>
      <c r="D8" s="10">
        <f>C8*0.5</f>
        <v>0</v>
      </c>
      <c r="E8" s="11"/>
      <c r="F8" s="11"/>
      <c r="G8" s="11">
        <f>F8*0.2</f>
        <v>0</v>
      </c>
      <c r="H8" s="12"/>
      <c r="I8" s="12">
        <f>H8*0.3</f>
        <v>0</v>
      </c>
      <c r="J8" s="10">
        <f>SUM(D8,G8,I8)</f>
        <v>0</v>
      </c>
      <c r="K8" s="13"/>
    </row>
    <row r="9" spans="1:11" ht="50.25" customHeight="1">
      <c r="A9" s="71" t="s">
        <v>16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21.75" customHeight="1">
      <c r="A10" s="72">
        <v>42928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s="30" customFormat="1" ht="65.25" customHeight="1">
      <c r="A11" s="74" t="s">
        <v>19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5">
    <mergeCell ref="A1:K1"/>
    <mergeCell ref="A2:B2"/>
    <mergeCell ref="C2:K2"/>
    <mergeCell ref="A5:A6"/>
    <mergeCell ref="B5:B6"/>
    <mergeCell ref="C5:D5"/>
    <mergeCell ref="A3:B4"/>
    <mergeCell ref="C3:I4"/>
    <mergeCell ref="E5:G5"/>
    <mergeCell ref="A10:K10"/>
    <mergeCell ref="H5:I5"/>
    <mergeCell ref="J5:J6"/>
    <mergeCell ref="K5:K6"/>
    <mergeCell ref="A11:K11"/>
    <mergeCell ref="A9:K9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 bilimleri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ogris</dc:creator>
  <cp:keywords/>
  <dc:description/>
  <cp:lastModifiedBy>Ugur Sezgin(YESIM-2491)</cp:lastModifiedBy>
  <cp:lastPrinted>2015-02-02T08:21:06Z</cp:lastPrinted>
  <dcterms:created xsi:type="dcterms:W3CDTF">2007-08-28T08:11:55Z</dcterms:created>
  <dcterms:modified xsi:type="dcterms:W3CDTF">2017-07-12T16:13:41Z</dcterms:modified>
  <cp:category/>
  <cp:version/>
  <cp:contentType/>
  <cp:contentStatus/>
</cp:coreProperties>
</file>